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vigliettisrl-my.sharepoint.com/personal/c_viglietti_vigliettisrl_onmicrosoft_com/Documents/VIGLIETTI SPORT/NEW JOLLY SPORT/NOLEGGIO/LISTINO PREZZI NOLEGGIO 25.26/"/>
    </mc:Choice>
  </mc:AlternateContent>
  <xr:revisionPtr revIDLastSave="29" documentId="8_{83FEA41B-57B1-4EC9-82B9-3C035EBCDD3C}" xr6:coauthVersionLast="47" xr6:coauthVersionMax="47" xr10:uidLastSave="{5E6DF72B-9CD5-4228-AFE2-FD0C8761271D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Foglio1!$A$1:$Q$20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</calcChain>
</file>

<file path=xl/sharedStrings.xml><?xml version="1.0" encoding="utf-8"?>
<sst xmlns="http://schemas.openxmlformats.org/spreadsheetml/2006/main" count="33" uniqueCount="26">
  <si>
    <t>GIORNI</t>
  </si>
  <si>
    <t>.</t>
  </si>
  <si>
    <t xml:space="preserve">COMPLETO SCI  BAMBINO                                                                                                             </t>
  </si>
  <si>
    <t xml:space="preserve">SOLO SCI                         BAMBINO                                                                                                            </t>
  </si>
  <si>
    <t>COMPLETO SNOWBOARD                        ADULTO</t>
  </si>
  <si>
    <t>SOLO                     SNOWBOARD                      ADULTO</t>
  </si>
  <si>
    <t xml:space="preserve">SOLO                           SNOWBOARD            BAMBINO            </t>
  </si>
  <si>
    <t>ATTREZZATURA              DA               ARRAMPICATA</t>
  </si>
  <si>
    <t>CASCHI                                      O                                           BASTONCINI</t>
  </si>
  <si>
    <t>ARVA</t>
  </si>
  <si>
    <t>MENSILE</t>
  </si>
  <si>
    <t>STAGIONALE</t>
  </si>
  <si>
    <t>M</t>
  </si>
  <si>
    <t>S</t>
  </si>
  <si>
    <t xml:space="preserve">SCARPONI              BAMBINO                                    </t>
  </si>
  <si>
    <t xml:space="preserve">SCARPONI                 BAMBINO GARA                         </t>
  </si>
  <si>
    <t>DA</t>
  </si>
  <si>
    <t>COMPLETO SNOWBOARD                     BAMBINO</t>
  </si>
  <si>
    <t>N.B. IL PREZZO DEGLI SCI O DEL COMPLETO SKI ALP - TOP DI GAMMA - RACE E' DA CONSIDERARE DI PARTENZA E SARA' RIVALUTATO IN FUNZIONE DEL MODELLO SCELTO DAL CLIENTE</t>
  </si>
  <si>
    <t xml:space="preserve">SCARPONI </t>
  </si>
  <si>
    <t>SCI                                  STAGIONE ATTUALE</t>
  </si>
  <si>
    <t>SCI                         STAGIONE SCORSA</t>
  </si>
  <si>
    <t>SCI GARA</t>
  </si>
  <si>
    <t>SNOW BOARD                  STAGIONE ATTUALE</t>
  </si>
  <si>
    <t>SNOW BOARD                                  STAGIONE SCORSA</t>
  </si>
  <si>
    <r>
      <t xml:space="preserve">LISTINO PREZZI NOLEGGIO ATTREZZATURE </t>
    </r>
    <r>
      <rPr>
        <b/>
        <u/>
        <sz val="60"/>
        <color theme="1"/>
        <rFont val="Arial"/>
        <family val="2"/>
      </rPr>
      <t>JUNIOR STAGIONE 25-26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</si>
</sst>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6"/>
      <name val="Arial"/>
    </font>
    <font>
      <sz val="20"/>
      <name val="Arial"/>
      <family val="2"/>
    </font>
    <font>
      <b/>
      <sz val="36"/>
      <name val="Arial"/>
      <family val="2"/>
    </font>
    <font>
      <sz val="20"/>
      <name val="Tahoma"/>
      <family val="2"/>
    </font>
    <font>
      <b/>
      <sz val="22"/>
      <name val="Arial"/>
      <family val="2"/>
    </font>
    <font>
      <b/>
      <sz val="32"/>
      <name val="Arial"/>
      <family val="2"/>
    </font>
    <font>
      <sz val="22"/>
      <name val="Arial"/>
      <family val="2"/>
    </font>
    <font>
      <sz val="32"/>
      <name val="Arial"/>
      <family val="2"/>
    </font>
    <font>
      <b/>
      <i/>
      <sz val="32"/>
      <name val="Arial"/>
      <family val="2"/>
    </font>
    <font>
      <b/>
      <sz val="34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48"/>
      <color theme="1"/>
      <name val="Arial"/>
      <family val="2"/>
    </font>
    <font>
      <b/>
      <sz val="60"/>
      <color theme="1"/>
      <name val="Arial"/>
      <family val="2"/>
    </font>
    <font>
      <b/>
      <u/>
      <sz val="6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3" fillId="0" borderId="0" xfId="0" applyFont="1"/>
    <xf numFmtId="0" fontId="8" fillId="0" borderId="0" xfId="0" applyFont="1"/>
    <xf numFmtId="2" fontId="10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textRotation="255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textRotation="255" wrapText="1"/>
    </xf>
    <xf numFmtId="0" fontId="5" fillId="5" borderId="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6" borderId="7" xfId="0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textRotation="90" wrapText="1"/>
    </xf>
    <xf numFmtId="0" fontId="12" fillId="4" borderId="6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2" fontId="10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textRotation="255" wrapText="1"/>
    </xf>
    <xf numFmtId="0" fontId="5" fillId="5" borderId="6" xfId="0" applyFont="1" applyFill="1" applyBorder="1" applyAlignment="1">
      <alignment horizontal="center" vertical="center" textRotation="255" wrapText="1"/>
    </xf>
    <xf numFmtId="0" fontId="5" fillId="5" borderId="1" xfId="0" applyFont="1" applyFill="1" applyBorder="1" applyAlignment="1">
      <alignment horizontal="center" vertical="center" textRotation="255" wrapText="1"/>
    </xf>
    <xf numFmtId="2" fontId="10" fillId="5" borderId="2" xfId="0" applyNumberFormat="1" applyFont="1" applyFill="1" applyBorder="1" applyAlignment="1">
      <alignment horizontal="center" vertical="center"/>
    </xf>
    <xf numFmtId="2" fontId="10" fillId="5" borderId="3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00"/>
      <color rgb="FFBC2400"/>
      <color rgb="FFFF3300"/>
      <color rgb="FFFF4747"/>
      <color rgb="FFFF939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1397000</xdr:colOff>
      <xdr:row>0</xdr:row>
      <xdr:rowOff>762000</xdr:rowOff>
    </xdr:from>
    <xdr:to>
      <xdr:col>12</xdr:col>
      <xdr:colOff>709968</xdr:colOff>
      <xdr:row>0</xdr:row>
      <xdr:rowOff>2336800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1FCFC50-7056-43EB-9219-28D7BB4C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0" y="762000"/>
          <a:ext cx="15822968" cy="157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"/>
  <sheetViews>
    <sheetView showGridLines="0" tabSelected="1" zoomScale="40" zoomScaleNormal="40" workbookViewId="0">
      <selection activeCell="N3" sqref="N3"/>
    </sheetView>
  </sheetViews>
  <sheetFormatPr defaultRowHeight="12.75" x14ac:dyDescent="0.2"/>
  <cols>
    <col min="1" max="1" width="12.7109375" customWidth="1"/>
    <col min="2" max="16" width="30.7109375" customWidth="1"/>
    <col min="17" max="17" width="12.7109375" customWidth="1"/>
  </cols>
  <sheetData>
    <row r="1" spans="1:19" ht="22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9" s="2" customFormat="1" ht="163.15" customHeight="1" x14ac:dyDescent="0.2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9" s="2" customFormat="1" ht="127.9" customHeight="1" x14ac:dyDescent="0.2">
      <c r="A3" s="9"/>
      <c r="B3" s="22" t="s">
        <v>21</v>
      </c>
      <c r="C3" s="22"/>
      <c r="D3" s="22" t="s">
        <v>20</v>
      </c>
      <c r="E3" s="22"/>
      <c r="F3" s="22" t="s">
        <v>22</v>
      </c>
      <c r="G3" s="22"/>
      <c r="H3" s="22" t="s">
        <v>19</v>
      </c>
      <c r="I3" s="22"/>
      <c r="J3" s="22" t="s">
        <v>23</v>
      </c>
      <c r="K3" s="22"/>
      <c r="L3" s="22" t="s">
        <v>24</v>
      </c>
      <c r="M3" s="22"/>
      <c r="N3" s="16"/>
      <c r="O3" s="16"/>
      <c r="P3" s="16"/>
      <c r="Q3" s="9"/>
    </row>
    <row r="4" spans="1:19" s="1" customFormat="1" ht="183.75" customHeight="1" x14ac:dyDescent="0.2">
      <c r="A4" s="33" t="s">
        <v>0</v>
      </c>
      <c r="B4" s="23" t="s">
        <v>2</v>
      </c>
      <c r="C4" s="23" t="s">
        <v>3</v>
      </c>
      <c r="D4" s="23" t="s">
        <v>2</v>
      </c>
      <c r="E4" s="23" t="s">
        <v>3</v>
      </c>
      <c r="F4" s="23" t="s">
        <v>2</v>
      </c>
      <c r="G4" s="23" t="s">
        <v>3</v>
      </c>
      <c r="H4" s="23" t="s">
        <v>14</v>
      </c>
      <c r="I4" s="23" t="s">
        <v>15</v>
      </c>
      <c r="J4" s="23" t="s">
        <v>4</v>
      </c>
      <c r="K4" s="23" t="s">
        <v>5</v>
      </c>
      <c r="L4" s="23" t="s">
        <v>17</v>
      </c>
      <c r="M4" s="23" t="s">
        <v>6</v>
      </c>
      <c r="N4" s="23" t="s">
        <v>8</v>
      </c>
      <c r="O4" s="23" t="s">
        <v>7</v>
      </c>
      <c r="P4" s="23" t="s">
        <v>9</v>
      </c>
      <c r="Q4" s="31" t="s">
        <v>0</v>
      </c>
    </row>
    <row r="5" spans="1:19" s="3" customFormat="1" ht="144" customHeight="1" x14ac:dyDescent="0.35">
      <c r="A5" s="3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2"/>
    </row>
    <row r="6" spans="1:19" s="3" customFormat="1" ht="64.5" customHeight="1" x14ac:dyDescent="0.35">
      <c r="A6" s="10"/>
      <c r="B6" s="15"/>
      <c r="C6" s="15"/>
      <c r="D6" s="15"/>
      <c r="E6" s="15"/>
      <c r="F6" s="15" t="s">
        <v>16</v>
      </c>
      <c r="G6" s="15" t="s">
        <v>16</v>
      </c>
      <c r="H6" s="15"/>
      <c r="I6" s="15" t="s">
        <v>16</v>
      </c>
      <c r="J6" s="15"/>
      <c r="K6" s="15"/>
      <c r="L6" s="15"/>
      <c r="M6" s="15"/>
      <c r="N6" s="15"/>
      <c r="O6" s="15"/>
      <c r="P6" s="15"/>
      <c r="Q6" s="14"/>
    </row>
    <row r="7" spans="1:19" s="3" customFormat="1" ht="84.95" customHeight="1" x14ac:dyDescent="0.35">
      <c r="A7" s="11">
        <v>1</v>
      </c>
      <c r="B7" s="8">
        <v>15</v>
      </c>
      <c r="C7" s="8">
        <v>10</v>
      </c>
      <c r="D7" s="8">
        <v>20</v>
      </c>
      <c r="E7" s="8">
        <v>15</v>
      </c>
      <c r="F7" s="8">
        <v>25</v>
      </c>
      <c r="G7" s="8">
        <v>20</v>
      </c>
      <c r="H7" s="8">
        <v>8</v>
      </c>
      <c r="I7" s="8">
        <v>12</v>
      </c>
      <c r="J7" s="8">
        <v>20</v>
      </c>
      <c r="K7" s="8">
        <v>15</v>
      </c>
      <c r="L7" s="8">
        <v>15</v>
      </c>
      <c r="M7" s="8">
        <v>12</v>
      </c>
      <c r="N7" s="8">
        <v>5</v>
      </c>
      <c r="O7" s="8">
        <v>15</v>
      </c>
      <c r="P7" s="8">
        <v>10</v>
      </c>
      <c r="Q7" s="11">
        <v>1</v>
      </c>
      <c r="S7" s="5"/>
    </row>
    <row r="8" spans="1:19" s="3" customFormat="1" ht="84.95" customHeight="1" x14ac:dyDescent="0.35">
      <c r="A8" s="11">
        <v>2</v>
      </c>
      <c r="B8" s="8">
        <f t="shared" ref="B8:P8" si="0">ROUND((B7*2*0.85),0)</f>
        <v>26</v>
      </c>
      <c r="C8" s="8">
        <f t="shared" si="0"/>
        <v>17</v>
      </c>
      <c r="D8" s="8">
        <f t="shared" si="0"/>
        <v>34</v>
      </c>
      <c r="E8" s="8">
        <f t="shared" si="0"/>
        <v>26</v>
      </c>
      <c r="F8" s="8">
        <f t="shared" si="0"/>
        <v>43</v>
      </c>
      <c r="G8" s="8">
        <f t="shared" si="0"/>
        <v>34</v>
      </c>
      <c r="H8" s="8">
        <f t="shared" si="0"/>
        <v>14</v>
      </c>
      <c r="I8" s="8">
        <f t="shared" si="0"/>
        <v>20</v>
      </c>
      <c r="J8" s="8">
        <f t="shared" si="0"/>
        <v>34</v>
      </c>
      <c r="K8" s="8">
        <f t="shared" si="0"/>
        <v>26</v>
      </c>
      <c r="L8" s="8">
        <f t="shared" si="0"/>
        <v>26</v>
      </c>
      <c r="M8" s="8">
        <f t="shared" si="0"/>
        <v>20</v>
      </c>
      <c r="N8" s="8">
        <f t="shared" si="0"/>
        <v>9</v>
      </c>
      <c r="O8" s="8">
        <f t="shared" si="0"/>
        <v>26</v>
      </c>
      <c r="P8" s="8">
        <f t="shared" si="0"/>
        <v>17</v>
      </c>
      <c r="Q8" s="11">
        <v>2</v>
      </c>
    </row>
    <row r="9" spans="1:19" s="3" customFormat="1" ht="84.95" customHeight="1" x14ac:dyDescent="0.35">
      <c r="A9" s="11">
        <v>3</v>
      </c>
      <c r="B9" s="8">
        <f t="shared" ref="B9:P9" si="1">ROUND((B7*3*0.8),0)</f>
        <v>36</v>
      </c>
      <c r="C9" s="8">
        <f t="shared" si="1"/>
        <v>24</v>
      </c>
      <c r="D9" s="8">
        <f t="shared" si="1"/>
        <v>48</v>
      </c>
      <c r="E9" s="8">
        <f t="shared" si="1"/>
        <v>36</v>
      </c>
      <c r="F9" s="8">
        <f t="shared" si="1"/>
        <v>60</v>
      </c>
      <c r="G9" s="8">
        <f t="shared" si="1"/>
        <v>48</v>
      </c>
      <c r="H9" s="8">
        <f t="shared" si="1"/>
        <v>19</v>
      </c>
      <c r="I9" s="8">
        <f t="shared" si="1"/>
        <v>29</v>
      </c>
      <c r="J9" s="8">
        <f t="shared" si="1"/>
        <v>48</v>
      </c>
      <c r="K9" s="8">
        <f t="shared" si="1"/>
        <v>36</v>
      </c>
      <c r="L9" s="8">
        <f t="shared" si="1"/>
        <v>36</v>
      </c>
      <c r="M9" s="8">
        <f t="shared" si="1"/>
        <v>29</v>
      </c>
      <c r="N9" s="8">
        <f t="shared" si="1"/>
        <v>12</v>
      </c>
      <c r="O9" s="8">
        <f t="shared" si="1"/>
        <v>36</v>
      </c>
      <c r="P9" s="8">
        <f t="shared" si="1"/>
        <v>24</v>
      </c>
      <c r="Q9" s="11">
        <v>3</v>
      </c>
    </row>
    <row r="10" spans="1:19" s="3" customFormat="1" ht="84.95" customHeight="1" x14ac:dyDescent="0.35">
      <c r="A10" s="11">
        <v>4</v>
      </c>
      <c r="B10" s="8">
        <f t="shared" ref="B10:P10" si="2">ROUND((B7*4*0.75),0)</f>
        <v>45</v>
      </c>
      <c r="C10" s="8">
        <f t="shared" si="2"/>
        <v>30</v>
      </c>
      <c r="D10" s="8">
        <f t="shared" si="2"/>
        <v>60</v>
      </c>
      <c r="E10" s="8">
        <f t="shared" si="2"/>
        <v>45</v>
      </c>
      <c r="F10" s="8">
        <f t="shared" si="2"/>
        <v>75</v>
      </c>
      <c r="G10" s="8">
        <f t="shared" si="2"/>
        <v>60</v>
      </c>
      <c r="H10" s="8">
        <f t="shared" si="2"/>
        <v>24</v>
      </c>
      <c r="I10" s="8">
        <f t="shared" si="2"/>
        <v>36</v>
      </c>
      <c r="J10" s="8">
        <f t="shared" si="2"/>
        <v>60</v>
      </c>
      <c r="K10" s="8">
        <f t="shared" si="2"/>
        <v>45</v>
      </c>
      <c r="L10" s="8">
        <f t="shared" si="2"/>
        <v>45</v>
      </c>
      <c r="M10" s="8">
        <f t="shared" si="2"/>
        <v>36</v>
      </c>
      <c r="N10" s="8">
        <f t="shared" si="2"/>
        <v>15</v>
      </c>
      <c r="O10" s="8">
        <f t="shared" si="2"/>
        <v>45</v>
      </c>
      <c r="P10" s="8">
        <f t="shared" si="2"/>
        <v>30</v>
      </c>
      <c r="Q10" s="11">
        <v>4</v>
      </c>
    </row>
    <row r="11" spans="1:19" s="3" customFormat="1" ht="84.95" customHeight="1" x14ac:dyDescent="0.35">
      <c r="A11" s="11">
        <v>5</v>
      </c>
      <c r="B11" s="8">
        <f t="shared" ref="B11:P11" si="3">ROUND((B7*5*0.7),0)</f>
        <v>53</v>
      </c>
      <c r="C11" s="8">
        <f t="shared" si="3"/>
        <v>35</v>
      </c>
      <c r="D11" s="8">
        <f t="shared" si="3"/>
        <v>70</v>
      </c>
      <c r="E11" s="8">
        <f t="shared" si="3"/>
        <v>53</v>
      </c>
      <c r="F11" s="8">
        <f t="shared" si="3"/>
        <v>88</v>
      </c>
      <c r="G11" s="8">
        <f t="shared" si="3"/>
        <v>70</v>
      </c>
      <c r="H11" s="8">
        <f t="shared" si="3"/>
        <v>28</v>
      </c>
      <c r="I11" s="8">
        <f t="shared" si="3"/>
        <v>42</v>
      </c>
      <c r="J11" s="8">
        <f t="shared" si="3"/>
        <v>70</v>
      </c>
      <c r="K11" s="8">
        <f t="shared" si="3"/>
        <v>53</v>
      </c>
      <c r="L11" s="8">
        <f t="shared" si="3"/>
        <v>53</v>
      </c>
      <c r="M11" s="8">
        <f t="shared" si="3"/>
        <v>42</v>
      </c>
      <c r="N11" s="8">
        <f t="shared" si="3"/>
        <v>18</v>
      </c>
      <c r="O11" s="8">
        <f t="shared" si="3"/>
        <v>53</v>
      </c>
      <c r="P11" s="8">
        <f t="shared" si="3"/>
        <v>35</v>
      </c>
      <c r="Q11" s="11">
        <v>5</v>
      </c>
    </row>
    <row r="12" spans="1:19" s="3" customFormat="1" ht="84.95" customHeight="1" x14ac:dyDescent="0.35">
      <c r="A12" s="11">
        <v>6</v>
      </c>
      <c r="B12" s="8">
        <f t="shared" ref="B12:P12" si="4">ROUND((B7*6*0.65),0)</f>
        <v>59</v>
      </c>
      <c r="C12" s="8">
        <f t="shared" si="4"/>
        <v>39</v>
      </c>
      <c r="D12" s="8">
        <f t="shared" si="4"/>
        <v>78</v>
      </c>
      <c r="E12" s="8">
        <f t="shared" si="4"/>
        <v>59</v>
      </c>
      <c r="F12" s="8">
        <f t="shared" si="4"/>
        <v>98</v>
      </c>
      <c r="G12" s="8">
        <f t="shared" si="4"/>
        <v>78</v>
      </c>
      <c r="H12" s="8">
        <f t="shared" si="4"/>
        <v>31</v>
      </c>
      <c r="I12" s="8">
        <f t="shared" si="4"/>
        <v>47</v>
      </c>
      <c r="J12" s="8">
        <f t="shared" si="4"/>
        <v>78</v>
      </c>
      <c r="K12" s="8">
        <f t="shared" si="4"/>
        <v>59</v>
      </c>
      <c r="L12" s="8">
        <f t="shared" si="4"/>
        <v>59</v>
      </c>
      <c r="M12" s="8">
        <f t="shared" si="4"/>
        <v>47</v>
      </c>
      <c r="N12" s="8">
        <f t="shared" si="4"/>
        <v>20</v>
      </c>
      <c r="O12" s="8">
        <f t="shared" si="4"/>
        <v>59</v>
      </c>
      <c r="P12" s="8">
        <f t="shared" si="4"/>
        <v>39</v>
      </c>
      <c r="Q12" s="11">
        <v>6</v>
      </c>
    </row>
    <row r="13" spans="1:19" s="3" customFormat="1" ht="84.95" customHeight="1" x14ac:dyDescent="0.35">
      <c r="A13" s="11">
        <v>7</v>
      </c>
      <c r="B13" s="8">
        <f t="shared" ref="B13:P13" si="5">ROUND((B7*7*0.6),0)</f>
        <v>63</v>
      </c>
      <c r="C13" s="8">
        <f t="shared" si="5"/>
        <v>42</v>
      </c>
      <c r="D13" s="8">
        <f t="shared" si="5"/>
        <v>84</v>
      </c>
      <c r="E13" s="8">
        <f t="shared" si="5"/>
        <v>63</v>
      </c>
      <c r="F13" s="8">
        <f t="shared" si="5"/>
        <v>105</v>
      </c>
      <c r="G13" s="8">
        <f t="shared" si="5"/>
        <v>84</v>
      </c>
      <c r="H13" s="8">
        <f t="shared" si="5"/>
        <v>34</v>
      </c>
      <c r="I13" s="8">
        <f t="shared" si="5"/>
        <v>50</v>
      </c>
      <c r="J13" s="8">
        <f t="shared" si="5"/>
        <v>84</v>
      </c>
      <c r="K13" s="8">
        <f t="shared" si="5"/>
        <v>63</v>
      </c>
      <c r="L13" s="8">
        <f t="shared" si="5"/>
        <v>63</v>
      </c>
      <c r="M13" s="8">
        <f t="shared" si="5"/>
        <v>50</v>
      </c>
      <c r="N13" s="8">
        <f t="shared" si="5"/>
        <v>21</v>
      </c>
      <c r="O13" s="8">
        <f t="shared" si="5"/>
        <v>63</v>
      </c>
      <c r="P13" s="8">
        <f t="shared" si="5"/>
        <v>42</v>
      </c>
      <c r="Q13" s="11">
        <v>7</v>
      </c>
    </row>
    <row r="14" spans="1:19" s="4" customFormat="1" ht="20.100000000000001" customHeight="1" x14ac:dyDescent="0.3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s="3" customFormat="1" ht="84.95" customHeight="1" x14ac:dyDescent="0.35">
      <c r="A15" s="12" t="s">
        <v>12</v>
      </c>
      <c r="B15" s="13">
        <v>85</v>
      </c>
      <c r="C15" s="13">
        <v>70</v>
      </c>
      <c r="D15" s="13">
        <v>99</v>
      </c>
      <c r="E15" s="13">
        <v>80</v>
      </c>
      <c r="F15" s="13">
        <v>125</v>
      </c>
      <c r="G15" s="13">
        <v>99</v>
      </c>
      <c r="H15" s="13">
        <v>40</v>
      </c>
      <c r="I15" s="13">
        <v>70</v>
      </c>
      <c r="J15" s="13">
        <v>99</v>
      </c>
      <c r="K15" s="13">
        <v>80</v>
      </c>
      <c r="L15" s="13">
        <v>80</v>
      </c>
      <c r="M15" s="13">
        <v>65</v>
      </c>
      <c r="N15" s="13">
        <v>15</v>
      </c>
      <c r="O15" s="34" t="s">
        <v>10</v>
      </c>
      <c r="P15" s="35"/>
      <c r="Q15" s="36"/>
    </row>
    <row r="16" spans="1:19" ht="20.100000000000001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s="3" customFormat="1" ht="84.95" customHeight="1" x14ac:dyDescent="0.35">
      <c r="A17" s="12" t="s">
        <v>13</v>
      </c>
      <c r="B17" s="13">
        <v>105</v>
      </c>
      <c r="C17" s="13">
        <v>75</v>
      </c>
      <c r="D17" s="13">
        <v>130</v>
      </c>
      <c r="E17" s="13">
        <v>99</v>
      </c>
      <c r="F17" s="13">
        <v>165</v>
      </c>
      <c r="G17" s="13">
        <v>135</v>
      </c>
      <c r="H17" s="13">
        <v>50</v>
      </c>
      <c r="I17" s="13">
        <v>85</v>
      </c>
      <c r="J17" s="13">
        <v>130</v>
      </c>
      <c r="K17" s="13">
        <v>105</v>
      </c>
      <c r="L17" s="13">
        <v>99</v>
      </c>
      <c r="M17" s="13">
        <v>75</v>
      </c>
      <c r="N17" s="13">
        <v>20</v>
      </c>
      <c r="O17" s="34" t="s">
        <v>11</v>
      </c>
      <c r="P17" s="35"/>
      <c r="Q17" s="36"/>
    </row>
    <row r="18" spans="1:17" ht="20.100000000000001" customHeight="1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 t="s">
        <v>1</v>
      </c>
      <c r="M18" s="7"/>
      <c r="N18" s="7"/>
      <c r="O18" s="25"/>
      <c r="P18" s="25"/>
      <c r="Q18" s="7"/>
    </row>
    <row r="19" spans="1:17" ht="108" customHeight="1" x14ac:dyDescent="0.2">
      <c r="A19" s="19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</row>
    <row r="20" spans="1:17" ht="45" hidden="1" x14ac:dyDescent="0.6">
      <c r="A20" s="6"/>
    </row>
    <row r="21" spans="1:17" x14ac:dyDescent="0.2">
      <c r="A21" s="17"/>
    </row>
  </sheetData>
  <mergeCells count="31">
    <mergeCell ref="A4:A5"/>
    <mergeCell ref="P4:P5"/>
    <mergeCell ref="D3:E3"/>
    <mergeCell ref="O17:Q17"/>
    <mergeCell ref="D4:D5"/>
    <mergeCell ref="E4:E5"/>
    <mergeCell ref="H4:H5"/>
    <mergeCell ref="I4:I5"/>
    <mergeCell ref="J4:J5"/>
    <mergeCell ref="K4:K5"/>
    <mergeCell ref="L4:L5"/>
    <mergeCell ref="N4:N5"/>
    <mergeCell ref="M4:M5"/>
    <mergeCell ref="O4:O5"/>
    <mergeCell ref="O15:Q15"/>
    <mergeCell ref="A1:Q1"/>
    <mergeCell ref="A19:Q19"/>
    <mergeCell ref="F3:G3"/>
    <mergeCell ref="F4:F5"/>
    <mergeCell ref="G4:G5"/>
    <mergeCell ref="O18:P18"/>
    <mergeCell ref="J3:K3"/>
    <mergeCell ref="L3:M3"/>
    <mergeCell ref="A14:Q14"/>
    <mergeCell ref="A16:Q16"/>
    <mergeCell ref="A2:Q2"/>
    <mergeCell ref="B4:B5"/>
    <mergeCell ref="C4:C5"/>
    <mergeCell ref="B3:C3"/>
    <mergeCell ref="Q4:Q5"/>
    <mergeCell ref="H3:I3"/>
  </mergeCells>
  <phoneticPr fontId="0" type="noConversion"/>
  <printOptions horizontalCentered="1"/>
  <pageMargins left="0.23622047244094488" right="0.23622047244094488" top="0.74803149606299213" bottom="0.74803149606299213" header="0.31496062992125984" footer="0.31496062992125984"/>
  <pageSetup paperSize="9" scale="2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CRISTIAN VIGLIETTI</cp:lastModifiedBy>
  <cp:lastPrinted>2025-10-18T09:54:35Z</cp:lastPrinted>
  <dcterms:created xsi:type="dcterms:W3CDTF">1996-11-05T10:16:36Z</dcterms:created>
  <dcterms:modified xsi:type="dcterms:W3CDTF">2025-10-18T09:54:41Z</dcterms:modified>
</cp:coreProperties>
</file>